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2"/>
  </bookViews>
  <sheets>
    <sheet name="Лист1" sheetId="1" r:id="rId1"/>
    <sheet name="Лист 2" sheetId="4" r:id="rId2"/>
    <sheet name="ф-2" sheetId="2" r:id="rId3"/>
    <sheet name="Лист3" sheetId="3" r:id="rId4"/>
  </sheets>
  <calcPr calcId="144525" refMode="R1C1"/>
</workbook>
</file>

<file path=xl/calcChain.xml><?xml version="1.0" encoding="utf-8"?>
<calcChain xmlns="http://schemas.openxmlformats.org/spreadsheetml/2006/main">
  <c r="E15" i="4" l="1"/>
  <c r="D15" i="4"/>
  <c r="C15" i="4"/>
  <c r="C13" i="4"/>
  <c r="E11" i="4"/>
  <c r="D11" i="4"/>
  <c r="C11" i="4"/>
  <c r="E4" i="4"/>
  <c r="E13" i="4" s="1"/>
  <c r="D4" i="4"/>
  <c r="D13" i="4" s="1"/>
  <c r="C4" i="4"/>
  <c r="E15" i="1" l="1"/>
  <c r="E13" i="1"/>
  <c r="E4" i="1"/>
  <c r="E11" i="1"/>
  <c r="D15" i="1"/>
  <c r="D13" i="1"/>
  <c r="D4" i="1"/>
  <c r="C15" i="1"/>
  <c r="D11" i="1"/>
  <c r="C13" i="1"/>
  <c r="C11" i="1"/>
  <c r="C4" i="1"/>
</calcChain>
</file>

<file path=xl/sharedStrings.xml><?xml version="1.0" encoding="utf-8"?>
<sst xmlns="http://schemas.openxmlformats.org/spreadsheetml/2006/main" count="192" uniqueCount="126">
  <si>
    <t>ЧИСТАЯ ВЫРУЧКА</t>
  </si>
  <si>
    <t>РЕЛИЗ ПУТЕВКИ/КУРСОВКИ</t>
  </si>
  <si>
    <t>ПЛАТНЫЕ МЕД УСЛУГИ+ ПИТАНИЕ/ПРОЖИВАНИЕ</t>
  </si>
  <si>
    <t>ПРОЧИЕ УСЛУГИ</t>
  </si>
  <si>
    <t>ПРОЧИЕ ДОХОДЫ</t>
  </si>
  <si>
    <t>В Т.Ч</t>
  </si>
  <si>
    <t xml:space="preserve">АРЕНДА </t>
  </si>
  <si>
    <t>РАСХОДЫ НА МЕДИКОМЕНТЫ</t>
  </si>
  <si>
    <t>РАСХОДЫ НА ПРОДУКТЫ ПИТАНИЯ</t>
  </si>
  <si>
    <t>ХОЗЯЙСТВЕННЫЕ РАСХОДЫ</t>
  </si>
  <si>
    <t>БЛАГОУСТРОЙСТВО ТЕРИИТОРИИ</t>
  </si>
  <si>
    <t>КОМУНАЛЬНЫЕ РАСХОДЫ</t>
  </si>
  <si>
    <t>РАСХОДЫ НА ТЕКУЩИЙ РЕМОНТ</t>
  </si>
  <si>
    <t>РАСХОДЫ НА ИНВЕНТАРИ</t>
  </si>
  <si>
    <t xml:space="preserve">РАСХОДЫ АУП </t>
  </si>
  <si>
    <t>ПРОЧИЕ ОПЕРАЦИОННЫЕ РАСХОДЫ</t>
  </si>
  <si>
    <t>В Т.Ч РЕСУРСНЫЕ НАЛОГИ (имущ. земля, вода)</t>
  </si>
  <si>
    <t xml:space="preserve">           1 % рем фонд</t>
  </si>
  <si>
    <t xml:space="preserve">           2,4% отчисления СКУ</t>
  </si>
  <si>
    <t>РАСХОДЫ</t>
  </si>
  <si>
    <t>РАСХОДЫ НА ПОКУПКУ ОС</t>
  </si>
  <si>
    <t>РАСХОДЫ НА КАП РЕМОНТ И НОВОЕ СТРОИТЕЛЬСТВО</t>
  </si>
  <si>
    <t>РАСХОДЫ ПО РЕАЛИЗАЦИИ (бланки пут/курс)</t>
  </si>
  <si>
    <t xml:space="preserve">           благотварительна помощь</t>
  </si>
  <si>
    <t xml:space="preserve">           Повышение квалификации               </t>
  </si>
  <si>
    <t>тысяч сум</t>
  </si>
  <si>
    <t>в т.ч фин помощь</t>
  </si>
  <si>
    <t>ОБЩИЙ ДОХОД</t>
  </si>
  <si>
    <t>ЗАРПЛАТА И  ПРОЧИЕ ВЫПЛАТЫ СОТРУДНИКАМ</t>
  </si>
  <si>
    <t>ЕДИНЫЙ СОЦИАЛЬНЫЙ НАЛОГ С ЗП</t>
  </si>
  <si>
    <t>В Т.Ч МЕДИЦИНСКОЕ И ПРОЧИЕ ОБОРУДОВАНИЕ</t>
  </si>
  <si>
    <t>КУЛЬТМЕРОПРИЯТИЕ</t>
  </si>
  <si>
    <t>минг сум</t>
  </si>
  <si>
    <t>ЙУЛЛАНМА/КУРСОВКА СОТИЛИШИДАН</t>
  </si>
  <si>
    <t>КУШИМЧА ПУЛЛИК ТИББИЙ ХИЗМАТ</t>
  </si>
  <si>
    <t>БОШКА ПУЛЛИК ХИЗМАТЛАР</t>
  </si>
  <si>
    <t>Ш.Ж.</t>
  </si>
  <si>
    <t>ИЖАРА</t>
  </si>
  <si>
    <t>БОШКА ТУШУМ</t>
  </si>
  <si>
    <t>ш.ж.молиявий кумак</t>
  </si>
  <si>
    <t>ХАРАЖАТЛАР</t>
  </si>
  <si>
    <t>ИШ ХАКИ ВА ХОДИМЛАРГА БОШКА ТУЛОВЛАР</t>
  </si>
  <si>
    <t xml:space="preserve">ИШ ХАКИДАН ЯГОНА ИЖТИМОИЙ ТУЛОВ </t>
  </si>
  <si>
    <t>КОММУНАЛ ХИЗМАЛАР ХАРАЖАТЛАРИ</t>
  </si>
  <si>
    <t>ДОРИ-ДАРМОН ХАРАЖАТЛАРИ</t>
  </si>
  <si>
    <t>ОЗИК-ОВКАТ ХАРАЖАТЛАРИ</t>
  </si>
  <si>
    <t>ХУЖАЛИК ХАРАЖАТЛАРИ</t>
  </si>
  <si>
    <t>ХУДУНИ ОБОДОНЛАШТИРИШ ХАРАЖАТЛАРИ</t>
  </si>
  <si>
    <t>МАДАНИЙ ТАДБИРЛАР ХАРАЖАТЛАРИ</t>
  </si>
  <si>
    <t>ЖОРИЙ ТАЪМИРЛАШ ХАРАЖАТЛАРИ</t>
  </si>
  <si>
    <t>МУКАММАЛ ТАЪМИРЛАШ ВА КУРИЛИШ ХАРАЖАТЛАРИ</t>
  </si>
  <si>
    <t>ЖИХОЗЛАР ХАРИДИ УЧУН ХАРАЖАТЛАР</t>
  </si>
  <si>
    <t>Ш.Ж. ТИББИЙ ВА БОШКА АСБОБ-УСКУНАЛАР УЧУН</t>
  </si>
  <si>
    <t>СОФ ДАРОМАД</t>
  </si>
  <si>
    <t>БОШКА ДАРОМАД</t>
  </si>
  <si>
    <t>ЖАЪМИ ДАРОМАД</t>
  </si>
  <si>
    <t>АСОСИЙ ВОСИТАЛАР СОТИБ ОЛИШ УЧУН ХАРАЖАТЛАР</t>
  </si>
  <si>
    <t>ЙУЛЛАНМА ВА КУРСОВКАЛАР БЛАНКАЛАРИ УЧУН ХАРАЖАТ</t>
  </si>
  <si>
    <t>МБХ (АУП) ХАРАЖАТЛАРИ</t>
  </si>
  <si>
    <t>БОШКА ОПЕРАТИВ ХАРАЖАТЛАР</t>
  </si>
  <si>
    <t>Ш.Ж. МУЛК, ЕР, СУВ СОЛИКЛАРИ</t>
  </si>
  <si>
    <t xml:space="preserve">           1 % ТАЪМИРЛАШ ЖАМГАРМАСИГА</t>
  </si>
  <si>
    <t xml:space="preserve">           2,4% САНАТОР-КУРОРТЛАР БОШКАРМАСИГА АЖРАТМА</t>
  </si>
  <si>
    <t xml:space="preserve">           ХОМИЙЛИК ЁРДАМЛАРИ</t>
  </si>
  <si>
    <t xml:space="preserve">           ХОДИМЛАРНИ МАЛАКАЛАРИНИ ОШИРИШЛАРИ УЧУН</t>
  </si>
  <si>
    <t>МОЛИЯВИЙ НАТИЖАЛАР ТУГРИСИДА ХИСОБОТ - 2-сонли шакл</t>
  </si>
  <si>
    <t>Ўлчов бирлиги, минг сўм</t>
  </si>
  <si>
    <t>Кўрсаткичлар номи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</si>
  <si>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</si>
  <si>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</si>
  <si>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</si>
  <si>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</si>
  <si>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010</t>
  </si>
  <si>
    <t>x</t>
  </si>
  <si>
    <t>Сотилган маҳсулот (товар, иш ва хизмат) ларнинг таннархи</t>
  </si>
  <si>
    <t>020</t>
  </si>
  <si>
    <t>Маҳсулот (товар, иш ва хизмат) ларни сотишнинг ялпи фойдаси (зарари) (сатр.010-020)</t>
  </si>
  <si>
    <t>030</t>
  </si>
  <si>
    <t>Давр харажатлари, жами (сатр.050+060+070+080),шу жумладан:</t>
  </si>
  <si>
    <t>040</t>
  </si>
  <si>
    <t xml:space="preserve">Сотиш харажатлари </t>
  </si>
  <si>
    <t>050</t>
  </si>
  <si>
    <t>Маъмурий харажатлар</t>
  </si>
  <si>
    <t>060</t>
  </si>
  <si>
    <t xml:space="preserve">Бошқа операцион харажатлар </t>
  </si>
  <si>
    <t>070</t>
  </si>
  <si>
    <t>Ҳисобот даврининг солиқ солинадиган фойдадан келгусида чегириладиган харажатлари</t>
  </si>
  <si>
    <t>080</t>
  </si>
  <si>
    <t>Асосий фаолиятнинг бошқа даромадлари</t>
  </si>
  <si>
    <t>090</t>
  </si>
  <si>
    <t>Асосий фаолиятнинг фойдаси (зарари) (сатр. 030-040+090)</t>
  </si>
  <si>
    <t>100</t>
  </si>
  <si>
    <t>Молиявий фаолиятнинг даромадлари, жами (сатр.120+130+140+150+160), шу жумладан:</t>
  </si>
  <si>
    <t>110</t>
  </si>
  <si>
    <t xml:space="preserve">Дивидендлар шаклидаги даромадлар </t>
  </si>
  <si>
    <t>120</t>
  </si>
  <si>
    <t>Фоизлар шаклидаги даромадлар</t>
  </si>
  <si>
    <t>130</t>
  </si>
  <si>
    <t>Молиявий ижарадан даромадлар</t>
  </si>
  <si>
    <t>140</t>
  </si>
  <si>
    <t>Валюта курси фарқидан даромадлар</t>
  </si>
  <si>
    <t>150</t>
  </si>
  <si>
    <t>Молиявий фаолиятнинг бошқа даромадлари</t>
  </si>
  <si>
    <t>160</t>
  </si>
  <si>
    <t>Молиявий фаолият бўйича харажатлар (сатр.180+190+200+210), шу жумладан:</t>
  </si>
  <si>
    <t>170</t>
  </si>
  <si>
    <t>Фоизлар шаклидаги харажатлар</t>
  </si>
  <si>
    <t>180</t>
  </si>
  <si>
    <t>Молиявий ижара бўйича фоизлар шаклидаги харажатлар</t>
  </si>
  <si>
    <t>190</t>
  </si>
  <si>
    <t>Валюта курси фарқидан зарарлар</t>
  </si>
  <si>
    <t>200</t>
  </si>
  <si>
    <t>Молиявий фаолият бўйича бошқа харажатлар</t>
  </si>
  <si>
    <t>210</t>
  </si>
  <si>
    <t>Умумхўжалик фаолиятининг фойдаси (зарари) (сатр.100+110-170)</t>
  </si>
  <si>
    <t>220</t>
  </si>
  <si>
    <t>Фавқулоддаги фойда ва зарарлар</t>
  </si>
  <si>
    <t>230</t>
  </si>
  <si>
    <t>Фойда солиғини тўлагунга қадар фойда (зарар) (сатр.220+/-230)</t>
  </si>
  <si>
    <t>240</t>
  </si>
  <si>
    <t>Фойда солиғи</t>
  </si>
  <si>
    <t>250</t>
  </si>
  <si>
    <t>Фойдадан бошқа солиқлар ва бошқа мажбурий тўловлар</t>
  </si>
  <si>
    <t>260</t>
  </si>
  <si>
    <t>Ҳисобот даврининг соф фойдаси (зарари) (сатр.240-250-260)</t>
  </si>
  <si>
    <t>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</si>
</sst>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4" borderId="8" xfId="0" applyNumberFormat="1" applyFont="1" applyFill="1" applyBorder="1" applyAlignment="1" applyProtection="1">
      <alignment horizontal="right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horizontal="right" vertical="center"/>
      <protection locked="0"/>
    </xf>
    <xf numFmtId="164" fontId="4" fillId="5" borderId="8" xfId="0" applyNumberFormat="1" applyFont="1" applyFill="1" applyBorder="1" applyAlignment="1" applyProtection="1">
      <alignment horizontal="right" vertical="center"/>
    </xf>
    <xf numFmtId="164" fontId="4" fillId="5" borderId="9" xfId="0" applyNumberFormat="1" applyFont="1" applyFill="1" applyBorder="1" applyAlignment="1" applyProtection="1">
      <alignment horizontal="right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4" borderId="7" xfId="0" applyNumberFormat="1" applyFont="1" applyFill="1" applyBorder="1" applyAlignment="1" applyProtection="1">
      <alignment horizontal="right" vertical="center"/>
      <protection locked="0"/>
    </xf>
    <xf numFmtId="164" fontId="4" fillId="4" borderId="6" xfId="0" applyNumberFormat="1" applyFont="1" applyFill="1" applyBorder="1" applyAlignment="1" applyProtection="1">
      <alignment horizontal="right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/>
    </xf>
    <xf numFmtId="164" fontId="4" fillId="5" borderId="10" xfId="0" applyNumberFormat="1" applyFont="1" applyFill="1" applyBorder="1" applyAlignment="1" applyProtection="1">
      <alignment horizontal="right" vertical="center"/>
    </xf>
    <xf numFmtId="164" fontId="4" fillId="5" borderId="11" xfId="0" applyNumberFormat="1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workbookViewId="0">
      <selection activeCell="G10" sqref="G10"/>
    </sheetView>
  </sheetViews>
  <sheetFormatPr defaultRowHeight="15" x14ac:dyDescent="0.25"/>
  <cols>
    <col min="1" max="1" width="9.42578125" customWidth="1"/>
    <col min="2" max="2" width="49.85546875" customWidth="1"/>
    <col min="3" max="3" width="26.140625" customWidth="1"/>
    <col min="4" max="4" width="24.85546875" customWidth="1"/>
    <col min="5" max="5" width="24.7109375" customWidth="1"/>
  </cols>
  <sheetData>
    <row r="2" spans="1:5" x14ac:dyDescent="0.25">
      <c r="E2" s="1" t="s">
        <v>25</v>
      </c>
    </row>
    <row r="3" spans="1:5" ht="29.25" customHeight="1" x14ac:dyDescent="0.25">
      <c r="A3" s="5"/>
      <c r="B3" s="5"/>
      <c r="C3" s="6">
        <v>2019</v>
      </c>
      <c r="D3" s="6">
        <v>2020</v>
      </c>
      <c r="E3" s="6">
        <v>2021</v>
      </c>
    </row>
    <row r="4" spans="1:5" ht="22.5" customHeight="1" x14ac:dyDescent="0.25">
      <c r="A4" s="32" t="s">
        <v>0</v>
      </c>
      <c r="B4" s="32"/>
      <c r="C4" s="7">
        <f>C5+C6+C7</f>
        <v>29287709.300000001</v>
      </c>
      <c r="D4" s="7">
        <f>D5+D6+D7</f>
        <v>15777098.58</v>
      </c>
      <c r="E4" s="7">
        <f>E5+E6+E7</f>
        <v>34134318.5</v>
      </c>
    </row>
    <row r="5" spans="1:5" x14ac:dyDescent="0.25">
      <c r="A5" s="5" t="s">
        <v>5</v>
      </c>
      <c r="B5" s="5" t="s">
        <v>1</v>
      </c>
      <c r="C5" s="8">
        <v>26776756.879999999</v>
      </c>
      <c r="D5" s="8">
        <v>14841526.76</v>
      </c>
      <c r="E5" s="8">
        <v>31779575.18</v>
      </c>
    </row>
    <row r="6" spans="1:5" x14ac:dyDescent="0.25">
      <c r="A6" s="5"/>
      <c r="B6" s="5" t="s">
        <v>2</v>
      </c>
      <c r="C6" s="8">
        <v>2380581.33</v>
      </c>
      <c r="D6" s="8">
        <v>885404.43</v>
      </c>
      <c r="E6" s="8">
        <v>2182689.41</v>
      </c>
    </row>
    <row r="7" spans="1:5" x14ac:dyDescent="0.25">
      <c r="A7" s="5"/>
      <c r="B7" s="5" t="s">
        <v>3</v>
      </c>
      <c r="C7" s="8">
        <v>130371.09</v>
      </c>
      <c r="D7" s="8">
        <v>50167.39</v>
      </c>
      <c r="E7" s="8">
        <v>172053.91</v>
      </c>
    </row>
    <row r="8" spans="1:5" x14ac:dyDescent="0.25">
      <c r="A8" s="5"/>
      <c r="B8" s="5"/>
      <c r="C8" s="8"/>
      <c r="D8" s="8"/>
      <c r="E8" s="8"/>
    </row>
    <row r="9" spans="1:5" ht="24" customHeight="1" x14ac:dyDescent="0.25">
      <c r="A9" s="32" t="s">
        <v>4</v>
      </c>
      <c r="B9" s="32"/>
      <c r="C9" s="7">
        <v>692724.89</v>
      </c>
      <c r="D9" s="7">
        <v>160164.34</v>
      </c>
      <c r="E9" s="7">
        <v>280769.46999999997</v>
      </c>
    </row>
    <row r="10" spans="1:5" ht="19.5" customHeight="1" x14ac:dyDescent="0.25">
      <c r="A10" s="5" t="s">
        <v>5</v>
      </c>
      <c r="B10" s="5" t="s">
        <v>6</v>
      </c>
      <c r="C10" s="8">
        <v>127019.29</v>
      </c>
      <c r="D10" s="8">
        <v>92375.69</v>
      </c>
      <c r="E10" s="8">
        <v>145461.67000000001</v>
      </c>
    </row>
    <row r="11" spans="1:5" x14ac:dyDescent="0.25">
      <c r="A11" s="5"/>
      <c r="B11" s="5" t="s">
        <v>4</v>
      </c>
      <c r="C11" s="8">
        <f>C9-C10</f>
        <v>565705.6</v>
      </c>
      <c r="D11" s="8">
        <f>D9-D10</f>
        <v>67788.649999999994</v>
      </c>
      <c r="E11" s="8">
        <f>E9-E10</f>
        <v>135307.79999999996</v>
      </c>
    </row>
    <row r="12" spans="1:5" x14ac:dyDescent="0.25">
      <c r="A12" s="5"/>
      <c r="B12" s="5" t="s">
        <v>26</v>
      </c>
      <c r="C12" s="8">
        <v>500000</v>
      </c>
      <c r="D12" s="8"/>
      <c r="E12" s="8">
        <v>40000</v>
      </c>
    </row>
    <row r="13" spans="1:5" ht="28.5" customHeight="1" x14ac:dyDescent="0.25">
      <c r="A13" s="32" t="s">
        <v>27</v>
      </c>
      <c r="B13" s="32"/>
      <c r="C13" s="7">
        <f>C4+C9</f>
        <v>29980434.190000001</v>
      </c>
      <c r="D13" s="7">
        <f>D4+D9</f>
        <v>15937262.92</v>
      </c>
      <c r="E13" s="7">
        <f>E4+E9</f>
        <v>34415087.969999999</v>
      </c>
    </row>
    <row r="14" spans="1:5" ht="18" customHeight="1" x14ac:dyDescent="0.25">
      <c r="A14" s="3"/>
      <c r="B14" s="3"/>
      <c r="C14" s="4"/>
      <c r="D14" s="4"/>
      <c r="E14" s="4"/>
    </row>
    <row r="15" spans="1:5" s="9" customFormat="1" ht="24" customHeight="1" x14ac:dyDescent="0.25">
      <c r="A15" s="32" t="s">
        <v>19</v>
      </c>
      <c r="B15" s="32"/>
      <c r="C15" s="7">
        <f>C16+C17+C18+C19+C20+C21+C22+C24+C25+C26+C27+C29+C30+C31+C23</f>
        <v>29958198.73</v>
      </c>
      <c r="D15" s="7">
        <f>D16+D17+D18+D19+D20+D21+D22+D23+D24+D25+D26+D27+D29+D30+D31</f>
        <v>17162166.649999999</v>
      </c>
      <c r="E15" s="7">
        <f>E16+E17+E18+E19+E20+E21+E22+E23+E24+E25+E26+E27+E29+E30+E31</f>
        <v>34501551.670000002</v>
      </c>
    </row>
    <row r="16" spans="1:5" s="9" customFormat="1" x14ac:dyDescent="0.25">
      <c r="A16" s="31" t="s">
        <v>28</v>
      </c>
      <c r="B16" s="31"/>
      <c r="C16" s="8">
        <v>10397202.35</v>
      </c>
      <c r="D16" s="8">
        <v>6319498.0800000001</v>
      </c>
      <c r="E16" s="8">
        <v>11587188.130000001</v>
      </c>
    </row>
    <row r="17" spans="1:5" s="9" customFormat="1" x14ac:dyDescent="0.25">
      <c r="A17" s="31" t="s">
        <v>29</v>
      </c>
      <c r="B17" s="31"/>
      <c r="C17" s="8">
        <v>1139109.8799999999</v>
      </c>
      <c r="D17" s="8">
        <v>678835.33</v>
      </c>
      <c r="E17" s="8">
        <v>1249205.02</v>
      </c>
    </row>
    <row r="18" spans="1:5" s="9" customFormat="1" x14ac:dyDescent="0.25">
      <c r="A18" s="31" t="s">
        <v>11</v>
      </c>
      <c r="B18" s="31"/>
      <c r="C18" s="8">
        <v>1166458.78</v>
      </c>
      <c r="D18" s="8">
        <v>1027860.17</v>
      </c>
      <c r="E18" s="8">
        <v>1504446.58</v>
      </c>
    </row>
    <row r="19" spans="1:5" s="9" customFormat="1" x14ac:dyDescent="0.25">
      <c r="A19" s="31" t="s">
        <v>7</v>
      </c>
      <c r="B19" s="31"/>
      <c r="C19" s="8">
        <v>1024052.64</v>
      </c>
      <c r="D19" s="8">
        <v>575678.32999999996</v>
      </c>
      <c r="E19" s="8">
        <v>1463272.8</v>
      </c>
    </row>
    <row r="20" spans="1:5" s="9" customFormat="1" x14ac:dyDescent="0.25">
      <c r="A20" s="31" t="s">
        <v>8</v>
      </c>
      <c r="B20" s="31"/>
      <c r="C20" s="8">
        <v>5105747.74</v>
      </c>
      <c r="D20" s="8">
        <v>2832489.27</v>
      </c>
      <c r="E20" s="8">
        <v>6367940.8399999999</v>
      </c>
    </row>
    <row r="21" spans="1:5" s="9" customFormat="1" x14ac:dyDescent="0.25">
      <c r="A21" s="31" t="s">
        <v>9</v>
      </c>
      <c r="B21" s="31"/>
      <c r="C21" s="8">
        <v>854481.14</v>
      </c>
      <c r="D21" s="8">
        <v>556489.79</v>
      </c>
      <c r="E21" s="8">
        <v>1048359.67</v>
      </c>
    </row>
    <row r="22" spans="1:5" s="9" customFormat="1" x14ac:dyDescent="0.25">
      <c r="A22" s="31" t="s">
        <v>10</v>
      </c>
      <c r="B22" s="31"/>
      <c r="C22" s="8">
        <v>570375.07999999996</v>
      </c>
      <c r="D22" s="8">
        <v>276549.65999999997</v>
      </c>
      <c r="E22" s="8">
        <v>428941.69</v>
      </c>
    </row>
    <row r="23" spans="1:5" s="9" customFormat="1" x14ac:dyDescent="0.25">
      <c r="A23" s="33" t="s">
        <v>31</v>
      </c>
      <c r="B23" s="34"/>
      <c r="C23" s="8">
        <v>108188.4</v>
      </c>
      <c r="D23" s="8">
        <v>32824</v>
      </c>
      <c r="E23" s="8">
        <v>142578.29999999999</v>
      </c>
    </row>
    <row r="24" spans="1:5" s="9" customFormat="1" x14ac:dyDescent="0.25">
      <c r="A24" s="31" t="s">
        <v>12</v>
      </c>
      <c r="B24" s="31"/>
      <c r="C24" s="8">
        <v>1257666</v>
      </c>
      <c r="D24" s="8">
        <v>205726.65</v>
      </c>
      <c r="E24" s="8">
        <v>944683.64</v>
      </c>
    </row>
    <row r="25" spans="1:5" s="9" customFormat="1" x14ac:dyDescent="0.25">
      <c r="A25" s="31" t="s">
        <v>21</v>
      </c>
      <c r="B25" s="31"/>
      <c r="C25" s="8">
        <v>1792613.46</v>
      </c>
      <c r="D25" s="8">
        <v>1753396.02</v>
      </c>
      <c r="E25" s="8">
        <v>4145404.61</v>
      </c>
    </row>
    <row r="26" spans="1:5" s="9" customFormat="1" x14ac:dyDescent="0.25">
      <c r="A26" s="31" t="s">
        <v>13</v>
      </c>
      <c r="B26" s="31"/>
      <c r="C26" s="8">
        <v>2212216.62</v>
      </c>
      <c r="D26" s="8">
        <v>849459.36</v>
      </c>
      <c r="E26" s="8">
        <v>2214253.9900000002</v>
      </c>
    </row>
    <row r="27" spans="1:5" s="9" customFormat="1" x14ac:dyDescent="0.25">
      <c r="A27" s="31" t="s">
        <v>20</v>
      </c>
      <c r="B27" s="31"/>
      <c r="C27" s="8">
        <v>1603200.14</v>
      </c>
      <c r="D27" s="8">
        <v>554634.31000000006</v>
      </c>
      <c r="E27" s="8">
        <v>1117913.45</v>
      </c>
    </row>
    <row r="28" spans="1:5" s="9" customFormat="1" x14ac:dyDescent="0.25">
      <c r="A28" s="5"/>
      <c r="B28" s="5" t="s">
        <v>30</v>
      </c>
      <c r="C28" s="8">
        <v>753769</v>
      </c>
      <c r="D28" s="8">
        <v>59500</v>
      </c>
      <c r="E28" s="8">
        <v>130302.31</v>
      </c>
    </row>
    <row r="29" spans="1:5" s="9" customFormat="1" x14ac:dyDescent="0.25">
      <c r="A29" s="31" t="s">
        <v>22</v>
      </c>
      <c r="B29" s="31"/>
      <c r="C29" s="8">
        <v>20225.95</v>
      </c>
      <c r="D29" s="8">
        <v>10629</v>
      </c>
      <c r="E29" s="8">
        <v>16787</v>
      </c>
    </row>
    <row r="30" spans="1:5" s="9" customFormat="1" x14ac:dyDescent="0.25">
      <c r="A30" s="31" t="s">
        <v>14</v>
      </c>
      <c r="B30" s="31"/>
      <c r="C30" s="8">
        <v>153180.01999999999</v>
      </c>
      <c r="D30" s="8">
        <v>74957.58</v>
      </c>
      <c r="E30" s="8">
        <v>74166.12</v>
      </c>
    </row>
    <row r="31" spans="1:5" s="9" customFormat="1" x14ac:dyDescent="0.25">
      <c r="A31" s="31" t="s">
        <v>15</v>
      </c>
      <c r="B31" s="31"/>
      <c r="C31" s="8">
        <v>2553480.5299999998</v>
      </c>
      <c r="D31" s="8">
        <v>1413139.1</v>
      </c>
      <c r="E31" s="8">
        <v>2196409.83</v>
      </c>
    </row>
    <row r="32" spans="1:5" s="9" customFormat="1" x14ac:dyDescent="0.25">
      <c r="A32" s="5"/>
      <c r="B32" s="5" t="s">
        <v>16</v>
      </c>
      <c r="C32" s="8">
        <v>58153.34</v>
      </c>
      <c r="D32" s="8">
        <v>44828.15</v>
      </c>
      <c r="E32" s="8">
        <v>86437.72</v>
      </c>
    </row>
    <row r="33" spans="1:5" s="9" customFormat="1" x14ac:dyDescent="0.25">
      <c r="A33" s="5"/>
      <c r="B33" s="5" t="s">
        <v>17</v>
      </c>
      <c r="C33" s="8">
        <v>292877.09000000003</v>
      </c>
      <c r="D33" s="8">
        <v>157768.89000000001</v>
      </c>
      <c r="E33" s="8">
        <v>341343.19</v>
      </c>
    </row>
    <row r="34" spans="1:5" s="9" customFormat="1" x14ac:dyDescent="0.25">
      <c r="A34" s="5"/>
      <c r="B34" s="5" t="s">
        <v>18</v>
      </c>
      <c r="C34" s="8">
        <v>834605.3</v>
      </c>
      <c r="D34" s="8">
        <v>435447.92</v>
      </c>
      <c r="E34" s="8">
        <v>942107.19</v>
      </c>
    </row>
    <row r="35" spans="1:5" s="9" customFormat="1" x14ac:dyDescent="0.25">
      <c r="A35" s="5"/>
      <c r="B35" s="5" t="s">
        <v>23</v>
      </c>
      <c r="C35" s="8">
        <v>666593.27</v>
      </c>
      <c r="D35" s="8">
        <v>321360</v>
      </c>
      <c r="E35" s="8">
        <v>210944</v>
      </c>
    </row>
    <row r="36" spans="1:5" s="9" customFormat="1" x14ac:dyDescent="0.25">
      <c r="A36" s="5"/>
      <c r="B36" s="5" t="s">
        <v>24</v>
      </c>
      <c r="C36" s="8">
        <v>46282</v>
      </c>
      <c r="D36" s="8">
        <v>51112.45</v>
      </c>
      <c r="E36" s="8">
        <v>74272.91</v>
      </c>
    </row>
    <row r="37" spans="1:5" ht="20.25" customHeight="1" x14ac:dyDescent="0.25">
      <c r="C37" s="2"/>
      <c r="D37" s="2"/>
      <c r="E37" s="2"/>
    </row>
  </sheetData>
  <mergeCells count="19">
    <mergeCell ref="A4:B4"/>
    <mergeCell ref="A9:B9"/>
    <mergeCell ref="A15:B15"/>
    <mergeCell ref="A16:B16"/>
    <mergeCell ref="A18:B18"/>
    <mergeCell ref="A31:B31"/>
    <mergeCell ref="A13:B13"/>
    <mergeCell ref="A17:B17"/>
    <mergeCell ref="A23:B23"/>
    <mergeCell ref="A24:B24"/>
    <mergeCell ref="A25:B25"/>
    <mergeCell ref="A26:B26"/>
    <mergeCell ref="A27:B27"/>
    <mergeCell ref="A29:B29"/>
    <mergeCell ref="A30:B30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opLeftCell="A16" workbookViewId="0">
      <selection activeCell="A19" sqref="A19:B19"/>
    </sheetView>
  </sheetViews>
  <sheetFormatPr defaultRowHeight="15" x14ac:dyDescent="0.25"/>
  <cols>
    <col min="1" max="1" width="9.42578125" customWidth="1"/>
    <col min="2" max="2" width="57.7109375" customWidth="1"/>
    <col min="3" max="3" width="26.140625" customWidth="1"/>
    <col min="4" max="4" width="24.85546875" customWidth="1"/>
    <col min="5" max="5" width="24.7109375" customWidth="1"/>
  </cols>
  <sheetData>
    <row r="2" spans="1:5" x14ac:dyDescent="0.25">
      <c r="E2" s="1" t="s">
        <v>32</v>
      </c>
    </row>
    <row r="3" spans="1:5" ht="29.25" customHeight="1" x14ac:dyDescent="0.25">
      <c r="A3" s="5"/>
      <c r="B3" s="5"/>
      <c r="C3" s="6">
        <v>2019</v>
      </c>
      <c r="D3" s="6">
        <v>2020</v>
      </c>
      <c r="E3" s="6">
        <v>2021</v>
      </c>
    </row>
    <row r="4" spans="1:5" ht="22.5" customHeight="1" x14ac:dyDescent="0.25">
      <c r="A4" s="32" t="s">
        <v>53</v>
      </c>
      <c r="B4" s="32"/>
      <c r="C4" s="7">
        <f>C5+C6+C7</f>
        <v>29287709.300000001</v>
      </c>
      <c r="D4" s="7">
        <f>D5+D6+D7</f>
        <v>15777098.58</v>
      </c>
      <c r="E4" s="7">
        <f>E5+E6+E7</f>
        <v>34134318.5</v>
      </c>
    </row>
    <row r="5" spans="1:5" x14ac:dyDescent="0.25">
      <c r="A5" s="5" t="s">
        <v>36</v>
      </c>
      <c r="B5" s="5" t="s">
        <v>33</v>
      </c>
      <c r="C5" s="8">
        <v>26776756.879999999</v>
      </c>
      <c r="D5" s="8">
        <v>14841526.76</v>
      </c>
      <c r="E5" s="8">
        <v>31779575.18</v>
      </c>
    </row>
    <row r="6" spans="1:5" x14ac:dyDescent="0.25">
      <c r="A6" s="5"/>
      <c r="B6" s="5" t="s">
        <v>34</v>
      </c>
      <c r="C6" s="8">
        <v>2380581.33</v>
      </c>
      <c r="D6" s="8">
        <v>885404.43</v>
      </c>
      <c r="E6" s="8">
        <v>2182689.41</v>
      </c>
    </row>
    <row r="7" spans="1:5" x14ac:dyDescent="0.25">
      <c r="A7" s="5"/>
      <c r="B7" s="5" t="s">
        <v>35</v>
      </c>
      <c r="C7" s="8">
        <v>130371.09</v>
      </c>
      <c r="D7" s="8">
        <v>50167.39</v>
      </c>
      <c r="E7" s="8">
        <v>172053.91</v>
      </c>
    </row>
    <row r="8" spans="1:5" x14ac:dyDescent="0.25">
      <c r="A8" s="5"/>
      <c r="B8" s="5"/>
      <c r="C8" s="8"/>
      <c r="D8" s="8"/>
      <c r="E8" s="8"/>
    </row>
    <row r="9" spans="1:5" ht="24" customHeight="1" x14ac:dyDescent="0.25">
      <c r="A9" s="32" t="s">
        <v>54</v>
      </c>
      <c r="B9" s="32"/>
      <c r="C9" s="7">
        <v>692724.89</v>
      </c>
      <c r="D9" s="7">
        <v>160164.34</v>
      </c>
      <c r="E9" s="7">
        <v>280769.46999999997</v>
      </c>
    </row>
    <row r="10" spans="1:5" ht="19.5" customHeight="1" x14ac:dyDescent="0.25">
      <c r="A10" s="5" t="s">
        <v>36</v>
      </c>
      <c r="B10" s="5" t="s">
        <v>37</v>
      </c>
      <c r="C10" s="8">
        <v>127019.29</v>
      </c>
      <c r="D10" s="8">
        <v>92375.69</v>
      </c>
      <c r="E10" s="8">
        <v>145461.67000000001</v>
      </c>
    </row>
    <row r="11" spans="1:5" x14ac:dyDescent="0.25">
      <c r="A11" s="5"/>
      <c r="B11" s="5" t="s">
        <v>38</v>
      </c>
      <c r="C11" s="8">
        <f>C9-C10</f>
        <v>565705.6</v>
      </c>
      <c r="D11" s="8">
        <f>D9-D10</f>
        <v>67788.649999999994</v>
      </c>
      <c r="E11" s="8">
        <f>E9-E10</f>
        <v>135307.79999999996</v>
      </c>
    </row>
    <row r="12" spans="1:5" x14ac:dyDescent="0.25">
      <c r="A12" s="5"/>
      <c r="B12" s="5" t="s">
        <v>39</v>
      </c>
      <c r="C12" s="8">
        <v>500000</v>
      </c>
      <c r="D12" s="8"/>
      <c r="E12" s="8">
        <v>40000</v>
      </c>
    </row>
    <row r="13" spans="1:5" ht="28.5" customHeight="1" x14ac:dyDescent="0.25">
      <c r="A13" s="32" t="s">
        <v>55</v>
      </c>
      <c r="B13" s="32"/>
      <c r="C13" s="7">
        <f>C4+C9</f>
        <v>29980434.190000001</v>
      </c>
      <c r="D13" s="7">
        <f>D4+D9</f>
        <v>15937262.92</v>
      </c>
      <c r="E13" s="7">
        <f>E4+E9</f>
        <v>34415087.969999999</v>
      </c>
    </row>
    <row r="14" spans="1:5" ht="18" customHeight="1" x14ac:dyDescent="0.25">
      <c r="A14" s="3"/>
      <c r="B14" s="3"/>
      <c r="C14" s="4"/>
      <c r="D14" s="4"/>
      <c r="E14" s="4"/>
    </row>
    <row r="15" spans="1:5" s="9" customFormat="1" ht="24" customHeight="1" x14ac:dyDescent="0.25">
      <c r="A15" s="32" t="s">
        <v>40</v>
      </c>
      <c r="B15" s="32"/>
      <c r="C15" s="7">
        <f>C16+C17+C18+C19+C20+C21+C22+C24+C25+C26+C27+C29+C30+C31+C23</f>
        <v>29958198.73</v>
      </c>
      <c r="D15" s="7">
        <f>D16+D17+D18+D19+D20+D21+D22+D23+D24+D25+D26+D27+D29+D30+D31</f>
        <v>17162166.649999999</v>
      </c>
      <c r="E15" s="7">
        <f>E16+E17+E18+E19+E20+E21+E22+E23+E24+E25+E26+E27+E29+E30+E31</f>
        <v>34501551.670000002</v>
      </c>
    </row>
    <row r="16" spans="1:5" s="9" customFormat="1" x14ac:dyDescent="0.25">
      <c r="A16" s="31" t="s">
        <v>41</v>
      </c>
      <c r="B16" s="31"/>
      <c r="C16" s="8">
        <v>10397202.35</v>
      </c>
      <c r="D16" s="8">
        <v>6319498.0800000001</v>
      </c>
      <c r="E16" s="8">
        <v>11587188.130000001</v>
      </c>
    </row>
    <row r="17" spans="1:5" s="9" customFormat="1" x14ac:dyDescent="0.25">
      <c r="A17" s="31" t="s">
        <v>42</v>
      </c>
      <c r="B17" s="31"/>
      <c r="C17" s="8">
        <v>1139109.8799999999</v>
      </c>
      <c r="D17" s="8">
        <v>678835.33</v>
      </c>
      <c r="E17" s="8">
        <v>1249205.02</v>
      </c>
    </row>
    <row r="18" spans="1:5" s="9" customFormat="1" x14ac:dyDescent="0.25">
      <c r="A18" s="31" t="s">
        <v>43</v>
      </c>
      <c r="B18" s="31"/>
      <c r="C18" s="8">
        <v>1166458.78</v>
      </c>
      <c r="D18" s="8">
        <v>1027860.17</v>
      </c>
      <c r="E18" s="8">
        <v>1504446.58</v>
      </c>
    </row>
    <row r="19" spans="1:5" s="9" customFormat="1" x14ac:dyDescent="0.25">
      <c r="A19" s="31" t="s">
        <v>44</v>
      </c>
      <c r="B19" s="31"/>
      <c r="C19" s="8">
        <v>1024052.64</v>
      </c>
      <c r="D19" s="8">
        <v>575678.32999999996</v>
      </c>
      <c r="E19" s="8">
        <v>1463272.8</v>
      </c>
    </row>
    <row r="20" spans="1:5" s="9" customFormat="1" x14ac:dyDescent="0.25">
      <c r="A20" s="31" t="s">
        <v>45</v>
      </c>
      <c r="B20" s="31"/>
      <c r="C20" s="8">
        <v>5105747.74</v>
      </c>
      <c r="D20" s="8">
        <v>2832489.27</v>
      </c>
      <c r="E20" s="8">
        <v>6367940.8399999999</v>
      </c>
    </row>
    <row r="21" spans="1:5" s="9" customFormat="1" x14ac:dyDescent="0.25">
      <c r="A21" s="31" t="s">
        <v>46</v>
      </c>
      <c r="B21" s="31"/>
      <c r="C21" s="8">
        <v>854481.14</v>
      </c>
      <c r="D21" s="8">
        <v>556489.79</v>
      </c>
      <c r="E21" s="8">
        <v>1048359.67</v>
      </c>
    </row>
    <row r="22" spans="1:5" s="9" customFormat="1" x14ac:dyDescent="0.25">
      <c r="A22" s="31" t="s">
        <v>47</v>
      </c>
      <c r="B22" s="31"/>
      <c r="C22" s="8">
        <v>570375.07999999996</v>
      </c>
      <c r="D22" s="8">
        <v>276549.65999999997</v>
      </c>
      <c r="E22" s="8">
        <v>428941.69</v>
      </c>
    </row>
    <row r="23" spans="1:5" s="9" customFormat="1" x14ac:dyDescent="0.25">
      <c r="A23" s="33" t="s">
        <v>48</v>
      </c>
      <c r="B23" s="34"/>
      <c r="C23" s="8">
        <v>108188.4</v>
      </c>
      <c r="D23" s="8">
        <v>32824</v>
      </c>
      <c r="E23" s="8">
        <v>142578.29999999999</v>
      </c>
    </row>
    <row r="24" spans="1:5" s="9" customFormat="1" x14ac:dyDescent="0.25">
      <c r="A24" s="31" t="s">
        <v>49</v>
      </c>
      <c r="B24" s="31"/>
      <c r="C24" s="8">
        <v>1257666</v>
      </c>
      <c r="D24" s="8">
        <v>205726.65</v>
      </c>
      <c r="E24" s="8">
        <v>944683.64</v>
      </c>
    </row>
    <row r="25" spans="1:5" s="9" customFormat="1" x14ac:dyDescent="0.25">
      <c r="A25" s="31" t="s">
        <v>50</v>
      </c>
      <c r="B25" s="31"/>
      <c r="C25" s="8">
        <v>1792613.46</v>
      </c>
      <c r="D25" s="8">
        <v>1753396.02</v>
      </c>
      <c r="E25" s="8">
        <v>4145404.61</v>
      </c>
    </row>
    <row r="26" spans="1:5" s="9" customFormat="1" x14ac:dyDescent="0.25">
      <c r="A26" s="31" t="s">
        <v>51</v>
      </c>
      <c r="B26" s="31"/>
      <c r="C26" s="8">
        <v>2212216.62</v>
      </c>
      <c r="D26" s="8">
        <v>849459.36</v>
      </c>
      <c r="E26" s="8">
        <v>2214253.9900000002</v>
      </c>
    </row>
    <row r="27" spans="1:5" s="9" customFormat="1" x14ac:dyDescent="0.25">
      <c r="A27" s="31" t="s">
        <v>56</v>
      </c>
      <c r="B27" s="31"/>
      <c r="C27" s="8">
        <v>1603200.14</v>
      </c>
      <c r="D27" s="8">
        <v>554634.31000000006</v>
      </c>
      <c r="E27" s="8">
        <v>1117913.45</v>
      </c>
    </row>
    <row r="28" spans="1:5" s="9" customFormat="1" x14ac:dyDescent="0.25">
      <c r="A28" s="5"/>
      <c r="B28" s="5" t="s">
        <v>52</v>
      </c>
      <c r="C28" s="8">
        <v>753769</v>
      </c>
      <c r="D28" s="8">
        <v>59500</v>
      </c>
      <c r="E28" s="8">
        <v>130302.31</v>
      </c>
    </row>
    <row r="29" spans="1:5" s="9" customFormat="1" x14ac:dyDescent="0.25">
      <c r="A29" s="31" t="s">
        <v>57</v>
      </c>
      <c r="B29" s="31"/>
      <c r="C29" s="8">
        <v>20225.95</v>
      </c>
      <c r="D29" s="8">
        <v>10629</v>
      </c>
      <c r="E29" s="8">
        <v>16787</v>
      </c>
    </row>
    <row r="30" spans="1:5" s="9" customFormat="1" x14ac:dyDescent="0.25">
      <c r="A30" s="31" t="s">
        <v>58</v>
      </c>
      <c r="B30" s="31"/>
      <c r="C30" s="8">
        <v>153180.01999999999</v>
      </c>
      <c r="D30" s="8">
        <v>74957.58</v>
      </c>
      <c r="E30" s="8">
        <v>74166.12</v>
      </c>
    </row>
    <row r="31" spans="1:5" s="9" customFormat="1" x14ac:dyDescent="0.25">
      <c r="A31" s="31" t="s">
        <v>59</v>
      </c>
      <c r="B31" s="31"/>
      <c r="C31" s="8">
        <v>2553480.5299999998</v>
      </c>
      <c r="D31" s="8">
        <v>1413139.1</v>
      </c>
      <c r="E31" s="8">
        <v>2196409.83</v>
      </c>
    </row>
    <row r="32" spans="1:5" s="9" customFormat="1" x14ac:dyDescent="0.25">
      <c r="A32" s="5"/>
      <c r="B32" s="5" t="s">
        <v>60</v>
      </c>
      <c r="C32" s="8">
        <v>58153.34</v>
      </c>
      <c r="D32" s="8">
        <v>44828.15</v>
      </c>
      <c r="E32" s="8">
        <v>86437.72</v>
      </c>
    </row>
    <row r="33" spans="1:5" s="9" customFormat="1" x14ac:dyDescent="0.25">
      <c r="A33" s="5"/>
      <c r="B33" s="5" t="s">
        <v>61</v>
      </c>
      <c r="C33" s="8">
        <v>292877.09000000003</v>
      </c>
      <c r="D33" s="8">
        <v>157768.89000000001</v>
      </c>
      <c r="E33" s="8">
        <v>341343.19</v>
      </c>
    </row>
    <row r="34" spans="1:5" s="9" customFormat="1" x14ac:dyDescent="0.25">
      <c r="A34" s="5"/>
      <c r="B34" s="5" t="s">
        <v>62</v>
      </c>
      <c r="C34" s="8">
        <v>834605.3</v>
      </c>
      <c r="D34" s="8">
        <v>435447.92</v>
      </c>
      <c r="E34" s="8">
        <v>942107.19</v>
      </c>
    </row>
    <row r="35" spans="1:5" s="9" customFormat="1" x14ac:dyDescent="0.25">
      <c r="A35" s="5"/>
      <c r="B35" s="5" t="s">
        <v>63</v>
      </c>
      <c r="C35" s="8">
        <v>666593.27</v>
      </c>
      <c r="D35" s="8">
        <v>321360</v>
      </c>
      <c r="E35" s="8">
        <v>210944</v>
      </c>
    </row>
    <row r="36" spans="1:5" s="9" customFormat="1" x14ac:dyDescent="0.25">
      <c r="A36" s="5"/>
      <c r="B36" s="5" t="s">
        <v>64</v>
      </c>
      <c r="C36" s="8">
        <v>46282</v>
      </c>
      <c r="D36" s="8">
        <v>51112.45</v>
      </c>
      <c r="E36" s="8">
        <v>74272.91</v>
      </c>
    </row>
    <row r="37" spans="1:5" ht="20.25" customHeight="1" x14ac:dyDescent="0.25">
      <c r="C37" s="2"/>
      <c r="D37" s="2"/>
      <c r="E37" s="2"/>
    </row>
  </sheetData>
  <mergeCells count="19">
    <mergeCell ref="A23:B23"/>
    <mergeCell ref="A4:B4"/>
    <mergeCell ref="A9:B9"/>
    <mergeCell ref="A13:B13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24:B24"/>
    <mergeCell ref="A25:B25"/>
    <mergeCell ref="A26:B26"/>
    <mergeCell ref="A27:B27"/>
    <mergeCell ref="A29:B29"/>
    <mergeCell ref="A30:B3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1"/>
  <sheetViews>
    <sheetView tabSelected="1" workbookViewId="0">
      <selection activeCell="C39" sqref="C39"/>
    </sheetView>
  </sheetViews>
  <sheetFormatPr defaultRowHeight="15" x14ac:dyDescent="0.25"/>
  <cols>
    <col min="1" max="1" width="55.85546875" customWidth="1"/>
    <col min="2" max="2" width="10" customWidth="1"/>
    <col min="3" max="8" width="18.28515625" customWidth="1"/>
  </cols>
  <sheetData>
    <row r="2" spans="1:8" ht="18.75" thickBot="1" x14ac:dyDescent="0.3">
      <c r="A2" s="37" t="s">
        <v>65</v>
      </c>
      <c r="B2" s="37"/>
      <c r="C2" s="37"/>
      <c r="D2" s="38" t="s">
        <v>66</v>
      </c>
      <c r="E2" s="38"/>
      <c r="F2" s="38"/>
    </row>
    <row r="3" spans="1:8" s="10" customFormat="1" ht="39" customHeight="1" x14ac:dyDescent="0.25">
      <c r="A3" s="39" t="s">
        <v>67</v>
      </c>
      <c r="B3" s="41" t="s">
        <v>68</v>
      </c>
      <c r="C3" s="35">
        <v>2019</v>
      </c>
      <c r="D3" s="36"/>
      <c r="E3" s="35">
        <v>2020</v>
      </c>
      <c r="F3" s="36"/>
      <c r="G3" s="35">
        <v>2021</v>
      </c>
      <c r="H3" s="36"/>
    </row>
    <row r="4" spans="1:8" s="10" customFormat="1" ht="32.25" thickBot="1" x14ac:dyDescent="0.3">
      <c r="A4" s="40"/>
      <c r="B4" s="42"/>
      <c r="C4" s="28" t="s">
        <v>69</v>
      </c>
      <c r="D4" s="29" t="s">
        <v>70</v>
      </c>
      <c r="E4" s="28" t="s">
        <v>69</v>
      </c>
      <c r="F4" s="29" t="s">
        <v>70</v>
      </c>
      <c r="G4" s="28" t="s">
        <v>69</v>
      </c>
      <c r="H4" s="29" t="s">
        <v>70</v>
      </c>
    </row>
    <row r="5" spans="1:8" s="10" customFormat="1" ht="31.5" x14ac:dyDescent="0.25">
      <c r="A5" s="26" t="s">
        <v>71</v>
      </c>
      <c r="B5" s="24" t="s">
        <v>72</v>
      </c>
      <c r="C5" s="12">
        <v>29287709.300000001</v>
      </c>
      <c r="D5" s="13" t="s">
        <v>73</v>
      </c>
      <c r="E5" s="12">
        <v>15777098.58</v>
      </c>
      <c r="F5" s="13" t="s">
        <v>73</v>
      </c>
      <c r="G5" s="12">
        <v>34134318.5</v>
      </c>
      <c r="H5" s="13" t="s">
        <v>73</v>
      </c>
    </row>
    <row r="6" spans="1:8" s="10" customFormat="1" ht="31.5" x14ac:dyDescent="0.25">
      <c r="A6" s="26" t="s">
        <v>74</v>
      </c>
      <c r="B6" s="24" t="s">
        <v>75</v>
      </c>
      <c r="C6" s="14" t="s">
        <v>73</v>
      </c>
      <c r="D6" s="15">
        <v>23221058.170000002</v>
      </c>
      <c r="E6" s="14" t="s">
        <v>73</v>
      </c>
      <c r="F6" s="15">
        <v>12793416.359999999</v>
      </c>
      <c r="G6" s="14" t="s">
        <v>73</v>
      </c>
      <c r="H6" s="15">
        <v>27090679.390000001</v>
      </c>
    </row>
    <row r="7" spans="1:8" s="10" customFormat="1" ht="47.25" x14ac:dyDescent="0.25">
      <c r="A7" s="26" t="s">
        <v>76</v>
      </c>
      <c r="B7" s="24" t="s">
        <v>77</v>
      </c>
      <c r="C7" s="16">
        <v>6066651.1299999999</v>
      </c>
      <c r="D7" s="17">
        <v>0</v>
      </c>
      <c r="E7" s="16">
        <v>2983682.22</v>
      </c>
      <c r="F7" s="17">
        <v>0</v>
      </c>
      <c r="G7" s="16">
        <v>7043639.1100000003</v>
      </c>
      <c r="H7" s="17">
        <v>0</v>
      </c>
    </row>
    <row r="8" spans="1:8" s="10" customFormat="1" ht="31.5" x14ac:dyDescent="0.25">
      <c r="A8" s="26" t="s">
        <v>78</v>
      </c>
      <c r="B8" s="24" t="s">
        <v>79</v>
      </c>
      <c r="C8" s="14" t="s">
        <v>73</v>
      </c>
      <c r="D8" s="17">
        <v>5815322.2800000003</v>
      </c>
      <c r="E8" s="14" t="s">
        <v>73</v>
      </c>
      <c r="F8" s="17">
        <v>2941693.93</v>
      </c>
      <c r="G8" s="14" t="s">
        <v>73</v>
      </c>
      <c r="H8" s="17">
        <v>5300114.51</v>
      </c>
    </row>
    <row r="9" spans="1:8" s="10" customFormat="1" ht="15.75" x14ac:dyDescent="0.25">
      <c r="A9" s="26" t="s">
        <v>80</v>
      </c>
      <c r="B9" s="25" t="s">
        <v>81</v>
      </c>
      <c r="C9" s="18" t="s">
        <v>73</v>
      </c>
      <c r="D9" s="19">
        <v>20225.95</v>
      </c>
      <c r="E9" s="18" t="s">
        <v>73</v>
      </c>
      <c r="F9" s="19">
        <v>10629.02</v>
      </c>
      <c r="G9" s="18" t="s">
        <v>73</v>
      </c>
      <c r="H9" s="19">
        <v>16787.009999999998</v>
      </c>
    </row>
    <row r="10" spans="1:8" s="10" customFormat="1" ht="15.75" x14ac:dyDescent="0.25">
      <c r="A10" s="26" t="s">
        <v>82</v>
      </c>
      <c r="B10" s="25" t="s">
        <v>83</v>
      </c>
      <c r="C10" s="18" t="s">
        <v>73</v>
      </c>
      <c r="D10" s="19">
        <v>774001.24</v>
      </c>
      <c r="E10" s="18" t="s">
        <v>73</v>
      </c>
      <c r="F10" s="19">
        <v>590635.13</v>
      </c>
      <c r="G10" s="18" t="s">
        <v>73</v>
      </c>
      <c r="H10" s="19">
        <v>1243575.28</v>
      </c>
    </row>
    <row r="11" spans="1:8" s="10" customFormat="1" ht="15.75" x14ac:dyDescent="0.25">
      <c r="A11" s="26" t="s">
        <v>84</v>
      </c>
      <c r="B11" s="25" t="s">
        <v>85</v>
      </c>
      <c r="C11" s="18" t="s">
        <v>73</v>
      </c>
      <c r="D11" s="19">
        <v>5021095.09</v>
      </c>
      <c r="E11" s="18" t="s">
        <v>73</v>
      </c>
      <c r="F11" s="19">
        <v>2340429.7799999998</v>
      </c>
      <c r="G11" s="18" t="s">
        <v>73</v>
      </c>
      <c r="H11" s="19">
        <v>4039752.22</v>
      </c>
    </row>
    <row r="12" spans="1:8" s="10" customFormat="1" ht="47.25" x14ac:dyDescent="0.25">
      <c r="A12" s="26" t="s">
        <v>86</v>
      </c>
      <c r="B12" s="24" t="s">
        <v>87</v>
      </c>
      <c r="C12" s="14" t="s">
        <v>73</v>
      </c>
      <c r="D12" s="15"/>
      <c r="E12" s="14" t="s">
        <v>73</v>
      </c>
      <c r="F12" s="15"/>
      <c r="G12" s="14" t="s">
        <v>73</v>
      </c>
      <c r="H12" s="15"/>
    </row>
    <row r="13" spans="1:8" s="10" customFormat="1" ht="15.75" x14ac:dyDescent="0.25">
      <c r="A13" s="26" t="s">
        <v>88</v>
      </c>
      <c r="B13" s="25" t="s">
        <v>89</v>
      </c>
      <c r="C13" s="20">
        <v>692724.89</v>
      </c>
      <c r="D13" s="21" t="s">
        <v>73</v>
      </c>
      <c r="E13" s="20">
        <v>160164.34</v>
      </c>
      <c r="F13" s="21" t="s">
        <v>73</v>
      </c>
      <c r="G13" s="20">
        <v>280769.46000000002</v>
      </c>
      <c r="H13" s="21" t="s">
        <v>73</v>
      </c>
    </row>
    <row r="14" spans="1:8" s="10" customFormat="1" ht="31.5" x14ac:dyDescent="0.25">
      <c r="A14" s="26" t="s">
        <v>90</v>
      </c>
      <c r="B14" s="24" t="s">
        <v>91</v>
      </c>
      <c r="C14" s="16">
        <v>944053.74</v>
      </c>
      <c r="D14" s="17">
        <v>0</v>
      </c>
      <c r="E14" s="16">
        <v>202152.63</v>
      </c>
      <c r="F14" s="17">
        <v>0</v>
      </c>
      <c r="G14" s="16">
        <v>2024294.06</v>
      </c>
      <c r="H14" s="17">
        <v>0</v>
      </c>
    </row>
    <row r="15" spans="1:8" s="10" customFormat="1" ht="31.5" x14ac:dyDescent="0.25">
      <c r="A15" s="26" t="s">
        <v>92</v>
      </c>
      <c r="B15" s="24" t="s">
        <v>93</v>
      </c>
      <c r="C15" s="16">
        <v>11.02</v>
      </c>
      <c r="D15" s="13" t="s">
        <v>73</v>
      </c>
      <c r="E15" s="16">
        <v>25.48</v>
      </c>
      <c r="F15" s="13" t="s">
        <v>73</v>
      </c>
      <c r="G15" s="16">
        <v>0</v>
      </c>
      <c r="H15" s="13" t="s">
        <v>73</v>
      </c>
    </row>
    <row r="16" spans="1:8" s="10" customFormat="1" ht="15.75" x14ac:dyDescent="0.25">
      <c r="A16" s="26" t="s">
        <v>94</v>
      </c>
      <c r="B16" s="25" t="s">
        <v>95</v>
      </c>
      <c r="C16" s="20">
        <v>11.02</v>
      </c>
      <c r="D16" s="21" t="s">
        <v>73</v>
      </c>
      <c r="E16" s="20">
        <v>25.48</v>
      </c>
      <c r="F16" s="21" t="s">
        <v>73</v>
      </c>
      <c r="G16" s="20"/>
      <c r="H16" s="21" t="s">
        <v>73</v>
      </c>
    </row>
    <row r="17" spans="1:8" s="10" customFormat="1" ht="15.75" x14ac:dyDescent="0.25">
      <c r="A17" s="26" t="s">
        <v>96</v>
      </c>
      <c r="B17" s="11" t="s">
        <v>97</v>
      </c>
      <c r="C17" s="20"/>
      <c r="D17" s="21" t="s">
        <v>73</v>
      </c>
      <c r="E17" s="20"/>
      <c r="F17" s="21" t="s">
        <v>73</v>
      </c>
      <c r="G17" s="20"/>
      <c r="H17" s="21" t="s">
        <v>73</v>
      </c>
    </row>
    <row r="18" spans="1:8" s="10" customFormat="1" ht="15.75" x14ac:dyDescent="0.25">
      <c r="A18" s="26" t="s">
        <v>98</v>
      </c>
      <c r="B18" s="11" t="s">
        <v>99</v>
      </c>
      <c r="C18" s="20"/>
      <c r="D18" s="21" t="s">
        <v>73</v>
      </c>
      <c r="E18" s="20"/>
      <c r="F18" s="21" t="s">
        <v>73</v>
      </c>
      <c r="G18" s="20"/>
      <c r="H18" s="21" t="s">
        <v>73</v>
      </c>
    </row>
    <row r="19" spans="1:8" s="10" customFormat="1" ht="15.75" x14ac:dyDescent="0.25">
      <c r="A19" s="26" t="s">
        <v>100</v>
      </c>
      <c r="B19" s="11" t="s">
        <v>101</v>
      </c>
      <c r="C19" s="20"/>
      <c r="D19" s="21" t="s">
        <v>73</v>
      </c>
      <c r="E19" s="20"/>
      <c r="F19" s="21" t="s">
        <v>73</v>
      </c>
      <c r="G19" s="20"/>
      <c r="H19" s="21" t="s">
        <v>73</v>
      </c>
    </row>
    <row r="20" spans="1:8" s="10" customFormat="1" ht="15.75" x14ac:dyDescent="0.25">
      <c r="A20" s="26" t="s">
        <v>102</v>
      </c>
      <c r="B20" s="11" t="s">
        <v>103</v>
      </c>
      <c r="C20" s="20"/>
      <c r="D20" s="21" t="s">
        <v>73</v>
      </c>
      <c r="E20" s="20"/>
      <c r="F20" s="21" t="s">
        <v>73</v>
      </c>
      <c r="G20" s="20"/>
      <c r="H20" s="21" t="s">
        <v>73</v>
      </c>
    </row>
    <row r="21" spans="1:8" s="10" customFormat="1" ht="31.5" x14ac:dyDescent="0.25">
      <c r="A21" s="26" t="s">
        <v>104</v>
      </c>
      <c r="B21" s="24" t="s">
        <v>105</v>
      </c>
      <c r="C21" s="14" t="s">
        <v>73</v>
      </c>
      <c r="D21" s="17">
        <v>0</v>
      </c>
      <c r="E21" s="14" t="s">
        <v>73</v>
      </c>
      <c r="F21" s="17">
        <v>0</v>
      </c>
      <c r="G21" s="14" t="s">
        <v>73</v>
      </c>
      <c r="H21" s="17">
        <v>0</v>
      </c>
    </row>
    <row r="22" spans="1:8" s="10" customFormat="1" ht="15.75" x14ac:dyDescent="0.25">
      <c r="A22" s="26" t="s">
        <v>106</v>
      </c>
      <c r="B22" s="25" t="s">
        <v>107</v>
      </c>
      <c r="C22" s="18"/>
      <c r="D22" s="19"/>
      <c r="E22" s="18"/>
      <c r="F22" s="19"/>
      <c r="G22" s="18"/>
      <c r="H22" s="19"/>
    </row>
    <row r="23" spans="1:8" s="10" customFormat="1" ht="31.5" x14ac:dyDescent="0.25">
      <c r="A23" s="26" t="s">
        <v>108</v>
      </c>
      <c r="B23" s="24" t="s">
        <v>109</v>
      </c>
      <c r="C23" s="14" t="s">
        <v>73</v>
      </c>
      <c r="D23" s="15"/>
      <c r="E23" s="14" t="s">
        <v>73</v>
      </c>
      <c r="F23" s="15"/>
      <c r="G23" s="14" t="s">
        <v>73</v>
      </c>
      <c r="H23" s="15"/>
    </row>
    <row r="24" spans="1:8" s="10" customFormat="1" ht="15.75" x14ac:dyDescent="0.25">
      <c r="A24" s="26" t="s">
        <v>110</v>
      </c>
      <c r="B24" s="25" t="s">
        <v>111</v>
      </c>
      <c r="C24" s="18" t="s">
        <v>73</v>
      </c>
      <c r="D24" s="19"/>
      <c r="E24" s="18" t="s">
        <v>73</v>
      </c>
      <c r="F24" s="19"/>
      <c r="G24" s="18" t="s">
        <v>73</v>
      </c>
      <c r="H24" s="19"/>
    </row>
    <row r="25" spans="1:8" s="10" customFormat="1" ht="15.75" x14ac:dyDescent="0.25">
      <c r="A25" s="26" t="s">
        <v>112</v>
      </c>
      <c r="B25" s="25" t="s">
        <v>113</v>
      </c>
      <c r="C25" s="18" t="s">
        <v>73</v>
      </c>
      <c r="D25" s="19"/>
      <c r="E25" s="18" t="s">
        <v>73</v>
      </c>
      <c r="F25" s="19"/>
      <c r="G25" s="18" t="s">
        <v>73</v>
      </c>
      <c r="H25" s="19"/>
    </row>
    <row r="26" spans="1:8" s="10" customFormat="1" ht="31.5" x14ac:dyDescent="0.25">
      <c r="A26" s="26" t="s">
        <v>114</v>
      </c>
      <c r="B26" s="24" t="s">
        <v>115</v>
      </c>
      <c r="C26" s="16">
        <v>944064.76</v>
      </c>
      <c r="D26" s="17">
        <v>0</v>
      </c>
      <c r="E26" s="16">
        <v>202178.11</v>
      </c>
      <c r="F26" s="17">
        <v>0</v>
      </c>
      <c r="G26" s="16">
        <v>2024294.06</v>
      </c>
      <c r="H26" s="17">
        <v>0</v>
      </c>
    </row>
    <row r="27" spans="1:8" s="10" customFormat="1" ht="15.75" x14ac:dyDescent="0.25">
      <c r="A27" s="26" t="s">
        <v>116</v>
      </c>
      <c r="B27" s="25" t="s">
        <v>117</v>
      </c>
      <c r="C27" s="20"/>
      <c r="D27" s="19"/>
      <c r="E27" s="20"/>
      <c r="F27" s="19"/>
      <c r="G27" s="20"/>
      <c r="H27" s="19"/>
    </row>
    <row r="28" spans="1:8" s="10" customFormat="1" ht="31.5" x14ac:dyDescent="0.25">
      <c r="A28" s="26" t="s">
        <v>118</v>
      </c>
      <c r="B28" s="24" t="s">
        <v>119</v>
      </c>
      <c r="C28" s="16">
        <v>944064.76</v>
      </c>
      <c r="D28" s="17">
        <v>0</v>
      </c>
      <c r="E28" s="16">
        <v>202178.11</v>
      </c>
      <c r="F28" s="17">
        <v>0</v>
      </c>
      <c r="G28" s="16">
        <v>2024294.06</v>
      </c>
      <c r="H28" s="17">
        <v>0</v>
      </c>
    </row>
    <row r="29" spans="1:8" s="10" customFormat="1" ht="15.75" x14ac:dyDescent="0.25">
      <c r="A29" s="26" t="s">
        <v>120</v>
      </c>
      <c r="B29" s="25" t="s">
        <v>121</v>
      </c>
      <c r="C29" s="18" t="s">
        <v>73</v>
      </c>
      <c r="D29" s="19">
        <v>351345.25</v>
      </c>
      <c r="E29" s="18" t="s">
        <v>73</v>
      </c>
      <c r="F29" s="19">
        <v>193291.2</v>
      </c>
      <c r="G29" s="18" t="s">
        <v>73</v>
      </c>
      <c r="H29" s="19">
        <v>930251.7</v>
      </c>
    </row>
    <row r="30" spans="1:8" s="10" customFormat="1" ht="31.5" x14ac:dyDescent="0.25">
      <c r="A30" s="26" t="s">
        <v>122</v>
      </c>
      <c r="B30" s="25" t="s">
        <v>123</v>
      </c>
      <c r="C30" s="18" t="s">
        <v>73</v>
      </c>
      <c r="D30" s="19"/>
      <c r="E30" s="18" t="s">
        <v>73</v>
      </c>
      <c r="F30" s="19"/>
      <c r="G30" s="18" t="s">
        <v>73</v>
      </c>
      <c r="H30" s="19"/>
    </row>
    <row r="31" spans="1:8" s="10" customFormat="1" ht="32.25" thickBot="1" x14ac:dyDescent="0.3">
      <c r="A31" s="27" t="s">
        <v>124</v>
      </c>
      <c r="B31" s="30" t="s">
        <v>125</v>
      </c>
      <c r="C31" s="22">
        <v>592719.51</v>
      </c>
      <c r="D31" s="23">
        <v>0</v>
      </c>
      <c r="E31" s="22">
        <v>8886.91</v>
      </c>
      <c r="F31" s="23">
        <v>0</v>
      </c>
      <c r="G31" s="22">
        <v>1094042.3600000001</v>
      </c>
      <c r="H31" s="23">
        <v>0</v>
      </c>
    </row>
  </sheetData>
  <mergeCells count="7">
    <mergeCell ref="G3:H3"/>
    <mergeCell ref="A2:C2"/>
    <mergeCell ref="D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 2</vt:lpstr>
      <vt:lpstr>ф-2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Алишер</dc:creator>
  <cp:lastModifiedBy>RAIS</cp:lastModifiedBy>
  <dcterms:created xsi:type="dcterms:W3CDTF">2022-03-09T09:45:46Z</dcterms:created>
  <dcterms:modified xsi:type="dcterms:W3CDTF">2022-03-10T04:54:53Z</dcterms:modified>
</cp:coreProperties>
</file>